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vekommune-my.sharepoint.com/personal/ttr_greve_dk/Documents/"/>
    </mc:Choice>
  </mc:AlternateContent>
  <bookViews>
    <workbookView xWindow="0" yWindow="0" windowWidth="28800" windowHeight="12435"/>
  </bookViews>
  <sheets>
    <sheet name="Forside" sheetId="4" r:id="rId1"/>
    <sheet name="Regnskab" sheetId="2" r:id="rId2"/>
    <sheet name="Ark1" sheetId="5" r:id="rId3"/>
  </sheets>
  <definedNames>
    <definedName name="_xlnm.Print_Area" localSheetId="0">Forside!$A$1:$J$109</definedName>
  </definedNames>
  <calcPr calcId="162913"/>
</workbook>
</file>

<file path=xl/calcChain.xml><?xml version="1.0" encoding="utf-8"?>
<calcChain xmlns="http://schemas.openxmlformats.org/spreadsheetml/2006/main">
  <c r="E165" i="2" l="1"/>
  <c r="E179" i="2"/>
  <c r="E173" i="2" l="1"/>
  <c r="E181" i="2" s="1"/>
  <c r="E150" i="2"/>
  <c r="E141" i="2"/>
  <c r="E119" i="2"/>
  <c r="E106" i="2"/>
  <c r="E109" i="2" s="1"/>
  <c r="E69" i="2" l="1"/>
  <c r="E76" i="2" s="1"/>
  <c r="E35" i="2" l="1"/>
  <c r="E30" i="2"/>
  <c r="E94" i="2"/>
  <c r="E20" i="2"/>
  <c r="E40" i="2"/>
  <c r="E50" i="2"/>
  <c r="E52" i="2" l="1"/>
  <c r="E12" i="2"/>
  <c r="E22" i="2" l="1"/>
  <c r="E54" i="2" l="1"/>
  <c r="E58" i="2" s="1"/>
  <c r="E82" i="2" l="1"/>
  <c r="E83" i="2" s="1"/>
  <c r="E96" i="2" s="1"/>
</calcChain>
</file>

<file path=xl/sharedStrings.xml><?xml version="1.0" encoding="utf-8"?>
<sst xmlns="http://schemas.openxmlformats.org/spreadsheetml/2006/main" count="161" uniqueCount="137">
  <si>
    <t>Tilskud og fonde</t>
  </si>
  <si>
    <t>Tilskud og fonde i alt</t>
  </si>
  <si>
    <t>Indtægter i alt</t>
  </si>
  <si>
    <t>Aktiver</t>
  </si>
  <si>
    <t>Aktiver i alt</t>
  </si>
  <si>
    <t>Passiver</t>
  </si>
  <si>
    <t>Egenkapital</t>
  </si>
  <si>
    <t>Gæld</t>
  </si>
  <si>
    <t>Gæld i alt</t>
  </si>
  <si>
    <t>Resultatopgørelse</t>
  </si>
  <si>
    <t>Kr.</t>
  </si>
  <si>
    <t>Indtægter:</t>
  </si>
  <si>
    <t>Omkostninger</t>
  </si>
  <si>
    <t>Hjemmeside</t>
  </si>
  <si>
    <t>Markedsføring og PR i alt</t>
  </si>
  <si>
    <t>Kontorhold, porto, bankgebyrer mv.</t>
  </si>
  <si>
    <t>Kontingenter</t>
  </si>
  <si>
    <t>Driftsomkostninger i alt</t>
  </si>
  <si>
    <t>Omkostninger i alt</t>
  </si>
  <si>
    <t>Driftsresultat</t>
  </si>
  <si>
    <t>Årets resultat</t>
  </si>
  <si>
    <t>Bankindestående</t>
  </si>
  <si>
    <t>Balance</t>
  </si>
  <si>
    <t>Tilgodehavende hos medlemmer</t>
  </si>
  <si>
    <t>Øvrige tilgodehavender</t>
  </si>
  <si>
    <t>Egenkapital pr 31. december</t>
  </si>
  <si>
    <t>Skyldige omkostninger</t>
  </si>
  <si>
    <t>Passiver i alt</t>
  </si>
  <si>
    <t xml:space="preserve">Årsregnskab </t>
  </si>
  <si>
    <t>for perioden</t>
  </si>
  <si>
    <t>Revisors erklæring</t>
  </si>
  <si>
    <t>Årsregnskabet er udarbejdet på grundlag af foreningens bogføring. Samtlige</t>
  </si>
  <si>
    <t>bilag og poster er afstemt.</t>
  </si>
  <si>
    <t xml:space="preserve">dansk lovgivnings krav og at regnskabet giver et retvisende billede af </t>
  </si>
  <si>
    <t>aktiver og passiver, økonomiske stilling samt resultat.</t>
  </si>
  <si>
    <t>Ledelsens erklæring</t>
  </si>
  <si>
    <t>Vi har gennemlæst regnskabet og erklærer, at det efter vores opfattelse</t>
  </si>
  <si>
    <t>er korrekt og retvisende.</t>
  </si>
  <si>
    <t>Annoncer og reklame</t>
  </si>
  <si>
    <t>Realiseret</t>
  </si>
  <si>
    <t>Medlemsindtægter</t>
  </si>
  <si>
    <t>Kontingent</t>
  </si>
  <si>
    <t>Medlemsindtægter i alt</t>
  </si>
  <si>
    <t>Tilskud Hovedbestyrelsen</t>
  </si>
  <si>
    <t>Fonde og øvrige tilskud</t>
  </si>
  <si>
    <t>Sponsorer</t>
  </si>
  <si>
    <t>Kursustilskud, kommunen</t>
  </si>
  <si>
    <t>Medlemstilskud, kommunen</t>
  </si>
  <si>
    <t>Trænere og ledere</t>
  </si>
  <si>
    <t>Beklædning</t>
  </si>
  <si>
    <t>Uddannelse</t>
  </si>
  <si>
    <t>Omkostningsgodtgørelse</t>
  </si>
  <si>
    <t>Trænere og ledere i alt</t>
  </si>
  <si>
    <t>Kørsel, parkering mv.</t>
  </si>
  <si>
    <t>Faciliteter</t>
  </si>
  <si>
    <t>Småanskaffelser</t>
  </si>
  <si>
    <t>Rengøring</t>
  </si>
  <si>
    <t xml:space="preserve">Markedsføring og PR </t>
  </si>
  <si>
    <t>Administration</t>
  </si>
  <si>
    <t>IT-udgifter, opsætning</t>
  </si>
  <si>
    <t>Abonnementer</t>
  </si>
  <si>
    <t>Gebyr, elektroniske betalinger</t>
  </si>
  <si>
    <t>Regnskabsassistance</t>
  </si>
  <si>
    <t>Møder, generalforsamling mv</t>
  </si>
  <si>
    <t>Afskrivning inventar</t>
  </si>
  <si>
    <t>31.12.2017</t>
  </si>
  <si>
    <t>Inventar</t>
  </si>
  <si>
    <t>Inventar til købspris</t>
  </si>
  <si>
    <t>Årets afskrivning</t>
  </si>
  <si>
    <t>Inventar, værdi 31.12.17</t>
  </si>
  <si>
    <t>Foreningsfitness, lån 250.000</t>
  </si>
  <si>
    <t>1. regnskabsår</t>
  </si>
  <si>
    <t xml:space="preserve">Det er vor opfattelse, at årsregnskabet er aflagt i overensstemmelse med </t>
  </si>
  <si>
    <t>VI indstiller regnskabet til generalforsamlingens godkendelse.</t>
  </si>
  <si>
    <t>XXXX, revisor</t>
  </si>
  <si>
    <t>Faciliteter i alt</t>
  </si>
  <si>
    <t>Noter</t>
  </si>
  <si>
    <t>Note</t>
  </si>
  <si>
    <t>Indmeldt i november</t>
  </si>
  <si>
    <t>Indmeldt i december</t>
  </si>
  <si>
    <t>Indmeldt i alt i 2017</t>
  </si>
  <si>
    <t>Heraf stoppet i 2017</t>
  </si>
  <si>
    <t>Heraf på venteliste pr 31.12.2017</t>
  </si>
  <si>
    <t>Aktive pr 31.12.2017</t>
  </si>
  <si>
    <t>Instruktører pr 31.12.2017</t>
  </si>
  <si>
    <t>Spar Nord Fonden</t>
  </si>
  <si>
    <t>Hovedbestyrelsen</t>
  </si>
  <si>
    <t>I alt</t>
  </si>
  <si>
    <t>Koda</t>
  </si>
  <si>
    <t>GymDanmark</t>
  </si>
  <si>
    <t>Anskaffet i 2017:</t>
  </si>
  <si>
    <t>Medic Sport, Fitness redskaber</t>
  </si>
  <si>
    <t>Inventarland, Inventar</t>
  </si>
  <si>
    <t>Afskrivninger</t>
  </si>
  <si>
    <t xml:space="preserve">Afskrivningsperiode </t>
  </si>
  <si>
    <t>10 år</t>
  </si>
  <si>
    <t>2017: 2 måneder</t>
  </si>
  <si>
    <t>Nedskreven værdi pr 31.12.2017</t>
  </si>
  <si>
    <t>Personer</t>
  </si>
  <si>
    <t>Andeby Fitness</t>
  </si>
  <si>
    <t>Vi har gennemgået det af Andeby Fitness aflagte årsregnskab for 2017.</t>
  </si>
  <si>
    <t xml:space="preserve">Andeby, den      </t>
  </si>
  <si>
    <t>Andeby, den</t>
  </si>
  <si>
    <t>Anders And, formand</t>
  </si>
  <si>
    <t>Mickey Mouse, næstformand</t>
  </si>
  <si>
    <t>Onkel Joakim, kasserer</t>
  </si>
  <si>
    <t>Bedstemor And, sekretær</t>
  </si>
  <si>
    <t>1. januar 2017 - 31. december 2017</t>
  </si>
  <si>
    <t>Medlemskort</t>
  </si>
  <si>
    <t>Hovedbestyrelsen, lån 130.000</t>
  </si>
  <si>
    <t>Gymnastik, lån 25.000</t>
  </si>
  <si>
    <t>Badminton, lån 20.000</t>
  </si>
  <si>
    <t>Fodbold, lån 20.000</t>
  </si>
  <si>
    <t>Bordtennis, lån 15.000</t>
  </si>
  <si>
    <t>Andeby Venner</t>
  </si>
  <si>
    <t>Sponsor 1</t>
  </si>
  <si>
    <t>Sponsor 2</t>
  </si>
  <si>
    <t>Sponsor 3</t>
  </si>
  <si>
    <t>Sponsor 4</t>
  </si>
  <si>
    <t>Sponsor 5</t>
  </si>
  <si>
    <t>Sponsor 6</t>
  </si>
  <si>
    <t>Sponsor 7</t>
  </si>
  <si>
    <t>Sponsor 8</t>
  </si>
  <si>
    <t>Sponsor 9</t>
  </si>
  <si>
    <t>Sponsor 10</t>
  </si>
  <si>
    <t>Sponsor 11</t>
  </si>
  <si>
    <t>Sponsor 12</t>
  </si>
  <si>
    <t>Sponsor 13</t>
  </si>
  <si>
    <t>Sponsor 14</t>
  </si>
  <si>
    <t>Sponsor 15</t>
  </si>
  <si>
    <t>Sponsor 16</t>
  </si>
  <si>
    <t>Sponsor 17</t>
  </si>
  <si>
    <t>Conventus</t>
  </si>
  <si>
    <t>Netflix</t>
  </si>
  <si>
    <t>Avis</t>
  </si>
  <si>
    <t>Egenkapital pr 1. januar</t>
  </si>
  <si>
    <t>1/1 2019 - 31/12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</si>
</sst>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4"/>
      <color rgb="FF000000"/>
      <name val="Arial"/>
      <family val="2"/>
    </font>
    <font>
      <sz val="2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0" fillId="0" borderId="1" xfId="0" applyNumberFormat="1" applyBorder="1"/>
    <xf numFmtId="1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2" borderId="0" xfId="0" applyFont="1" applyFill="1"/>
    <xf numFmtId="3" fontId="2" fillId="2" borderId="1" xfId="0" applyNumberFormat="1" applyFont="1" applyFill="1" applyBorder="1"/>
    <xf numFmtId="0" fontId="1" fillId="2" borderId="0" xfId="0" applyFont="1" applyFill="1"/>
    <xf numFmtId="3" fontId="0" fillId="2" borderId="1" xfId="0" applyNumberFormat="1" applyFill="1" applyBorder="1"/>
    <xf numFmtId="3" fontId="2" fillId="2" borderId="0" xfId="0" applyNumberFormat="1" applyFont="1" applyFill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9" fillId="2" borderId="0" xfId="0" applyFont="1" applyFill="1"/>
    <xf numFmtId="0" fontId="9" fillId="0" borderId="0" xfId="0" applyFont="1"/>
    <xf numFmtId="0" fontId="8" fillId="2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3" fontId="0" fillId="0" borderId="2" xfId="0" applyNumberForma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110"/>
  <sheetViews>
    <sheetView tabSelected="1" zoomScaleNormal="100" workbookViewId="0">
      <selection activeCell="J30" sqref="J30"/>
    </sheetView>
  </sheetViews>
  <sheetFormatPr defaultRowHeight="12.75" x14ac:dyDescent="0.2"/>
  <sheetData>
    <row r="12" spans="2:9" ht="30" x14ac:dyDescent="0.4">
      <c r="B12" s="35" t="s">
        <v>99</v>
      </c>
      <c r="C12" s="35"/>
      <c r="D12" s="35"/>
      <c r="E12" s="35"/>
      <c r="F12" s="35"/>
      <c r="G12" s="35"/>
      <c r="H12" s="35"/>
      <c r="I12" s="35"/>
    </row>
    <row r="17" spans="1:10" ht="25.5" x14ac:dyDescent="0.35">
      <c r="B17" s="36" t="s">
        <v>28</v>
      </c>
      <c r="C17" s="36"/>
      <c r="D17" s="36"/>
      <c r="E17" s="36"/>
      <c r="F17" s="36"/>
      <c r="G17" s="36"/>
      <c r="H17" s="36"/>
      <c r="I17" s="36"/>
    </row>
    <row r="18" spans="1:10" x14ac:dyDescent="0.2">
      <c r="B18" s="37" t="s">
        <v>29</v>
      </c>
      <c r="C18" s="37"/>
      <c r="D18" s="37"/>
      <c r="E18" s="37"/>
      <c r="F18" s="37"/>
      <c r="G18" s="37"/>
      <c r="H18" s="37"/>
      <c r="I18" s="37"/>
    </row>
    <row r="20" spans="1:10" ht="25.5" x14ac:dyDescent="0.35">
      <c r="B20" s="36" t="s">
        <v>107</v>
      </c>
      <c r="C20" s="36"/>
      <c r="D20" s="36"/>
      <c r="E20" s="36"/>
      <c r="F20" s="36"/>
      <c r="G20" s="36"/>
      <c r="H20" s="36"/>
      <c r="I20" s="36"/>
    </row>
    <row r="23" spans="1:10" x14ac:dyDescent="0.2">
      <c r="A23" s="37" t="s">
        <v>71</v>
      </c>
      <c r="B23" s="37"/>
      <c r="C23" s="37"/>
      <c r="D23" s="37"/>
      <c r="E23" s="37"/>
      <c r="F23" s="37"/>
      <c r="G23" s="37"/>
      <c r="H23" s="37"/>
      <c r="I23" s="37"/>
      <c r="J23" s="37"/>
    </row>
    <row r="56" spans="1:9" ht="23.25" x14ac:dyDescent="0.35">
      <c r="A56" s="34" t="s">
        <v>30</v>
      </c>
      <c r="B56" s="34"/>
      <c r="C56" s="34"/>
      <c r="D56" s="34"/>
      <c r="E56" s="34"/>
      <c r="F56" s="34"/>
      <c r="G56" s="34"/>
      <c r="H56" s="34"/>
      <c r="I56" s="34"/>
    </row>
    <row r="58" spans="1:9" x14ac:dyDescent="0.2">
      <c r="H58" s="20"/>
    </row>
    <row r="59" spans="1:9" x14ac:dyDescent="0.2">
      <c r="B59" s="2" t="s">
        <v>100</v>
      </c>
      <c r="H59" s="21"/>
    </row>
    <row r="60" spans="1:9" x14ac:dyDescent="0.2">
      <c r="A60" s="2"/>
      <c r="H60" s="23"/>
    </row>
    <row r="61" spans="1:9" x14ac:dyDescent="0.2">
      <c r="B61" s="2" t="s">
        <v>31</v>
      </c>
      <c r="H61" s="24"/>
    </row>
    <row r="62" spans="1:9" x14ac:dyDescent="0.2">
      <c r="A62" s="2"/>
      <c r="B62" s="2" t="s">
        <v>32</v>
      </c>
      <c r="H62" s="23"/>
    </row>
    <row r="63" spans="1:9" x14ac:dyDescent="0.2">
      <c r="H63" s="24"/>
    </row>
    <row r="64" spans="1:9" x14ac:dyDescent="0.2">
      <c r="A64" s="2"/>
      <c r="B64" s="2" t="s">
        <v>72</v>
      </c>
      <c r="H64" s="23"/>
    </row>
    <row r="65" spans="1:9" x14ac:dyDescent="0.2">
      <c r="B65" s="2" t="s">
        <v>33</v>
      </c>
      <c r="H65" s="24"/>
    </row>
    <row r="66" spans="1:9" x14ac:dyDescent="0.2">
      <c r="A66" s="2"/>
      <c r="B66" s="2" t="s">
        <v>34</v>
      </c>
      <c r="H66" s="23"/>
    </row>
    <row r="67" spans="1:9" x14ac:dyDescent="0.2">
      <c r="H67" s="24"/>
    </row>
    <row r="68" spans="1:9" x14ac:dyDescent="0.2">
      <c r="H68" s="24"/>
    </row>
    <row r="69" spans="1:9" x14ac:dyDescent="0.2">
      <c r="H69" s="22"/>
    </row>
    <row r="70" spans="1:9" x14ac:dyDescent="0.2">
      <c r="B70" s="2" t="s">
        <v>101</v>
      </c>
      <c r="H70" s="22"/>
    </row>
    <row r="71" spans="1:9" x14ac:dyDescent="0.2">
      <c r="H71" s="22"/>
    </row>
    <row r="72" spans="1:9" x14ac:dyDescent="0.2">
      <c r="H72" s="22"/>
    </row>
    <row r="73" spans="1:9" x14ac:dyDescent="0.2">
      <c r="B73" s="25"/>
      <c r="C73" s="25"/>
      <c r="D73" s="25"/>
      <c r="F73" s="25"/>
      <c r="G73" s="25"/>
      <c r="H73" s="25"/>
    </row>
    <row r="74" spans="1:9" x14ac:dyDescent="0.2">
      <c r="B74" s="2" t="s">
        <v>74</v>
      </c>
      <c r="F74" s="2" t="s">
        <v>74</v>
      </c>
    </row>
    <row r="79" spans="1:9" ht="23.25" x14ac:dyDescent="0.35">
      <c r="A79" s="34" t="s">
        <v>35</v>
      </c>
      <c r="B79" s="34"/>
      <c r="C79" s="34"/>
      <c r="D79" s="34"/>
      <c r="E79" s="34"/>
      <c r="F79" s="34"/>
      <c r="G79" s="34"/>
      <c r="H79" s="34"/>
      <c r="I79" s="34"/>
    </row>
    <row r="83" spans="2:8" x14ac:dyDescent="0.2">
      <c r="B83" s="2" t="s">
        <v>36</v>
      </c>
    </row>
    <row r="84" spans="2:8" x14ac:dyDescent="0.2">
      <c r="B84" s="2" t="s">
        <v>37</v>
      </c>
    </row>
    <row r="85" spans="2:8" x14ac:dyDescent="0.2">
      <c r="B85" s="2"/>
    </row>
    <row r="86" spans="2:8" x14ac:dyDescent="0.2">
      <c r="B86" s="2" t="s">
        <v>73</v>
      </c>
    </row>
    <row r="89" spans="2:8" x14ac:dyDescent="0.2">
      <c r="B89" s="2" t="s">
        <v>102</v>
      </c>
    </row>
    <row r="93" spans="2:8" x14ac:dyDescent="0.2">
      <c r="B93" s="25"/>
      <c r="C93" s="25"/>
      <c r="D93" s="25"/>
      <c r="F93" s="25"/>
      <c r="G93" s="25"/>
      <c r="H93" s="25"/>
    </row>
    <row r="94" spans="2:8" x14ac:dyDescent="0.2">
      <c r="B94" s="2" t="s">
        <v>103</v>
      </c>
      <c r="F94" s="2" t="s">
        <v>104</v>
      </c>
    </row>
    <row r="97" spans="1:9" x14ac:dyDescent="0.2">
      <c r="B97" s="25"/>
      <c r="C97" s="25"/>
      <c r="D97" s="25"/>
      <c r="F97" s="25"/>
      <c r="G97" s="25"/>
      <c r="H97" s="25"/>
    </row>
    <row r="98" spans="1:9" x14ac:dyDescent="0.2">
      <c r="B98" s="2" t="s">
        <v>105</v>
      </c>
      <c r="E98" s="26"/>
      <c r="F98" s="27" t="s">
        <v>106</v>
      </c>
      <c r="G98" s="26"/>
      <c r="H98" s="26"/>
    </row>
    <row r="99" spans="1:9" x14ac:dyDescent="0.2">
      <c r="B99" s="26"/>
      <c r="C99" s="26"/>
      <c r="D99" s="26"/>
      <c r="F99" s="26"/>
      <c r="G99" s="26"/>
      <c r="H99" s="26"/>
    </row>
    <row r="100" spans="1:9" x14ac:dyDescent="0.2">
      <c r="C100" s="26"/>
      <c r="D100" s="26"/>
      <c r="F100" s="26"/>
      <c r="G100" s="26"/>
      <c r="H100" s="26"/>
    </row>
    <row r="101" spans="1:9" x14ac:dyDescent="0.2">
      <c r="B101" s="26"/>
      <c r="C101" s="26"/>
      <c r="D101" s="26"/>
      <c r="F101" s="26"/>
      <c r="G101" s="26"/>
      <c r="H101" s="26"/>
    </row>
    <row r="102" spans="1:9" x14ac:dyDescent="0.2">
      <c r="B102" s="27"/>
      <c r="C102" s="26"/>
      <c r="D102" s="26"/>
      <c r="F102" s="26"/>
      <c r="G102" s="26"/>
      <c r="H102" s="26"/>
    </row>
    <row r="103" spans="1:9" x14ac:dyDescent="0.2">
      <c r="B103" s="27"/>
      <c r="C103" s="26"/>
      <c r="D103" s="26"/>
      <c r="F103" s="26"/>
      <c r="G103" s="26"/>
      <c r="H103" s="26"/>
    </row>
    <row r="104" spans="1:9" x14ac:dyDescent="0.2">
      <c r="B104" s="26"/>
      <c r="C104" s="26"/>
      <c r="D104" s="26"/>
      <c r="F104" s="26"/>
      <c r="G104" s="26"/>
      <c r="H104" s="26"/>
    </row>
    <row r="105" spans="1:9" x14ac:dyDescent="0.2">
      <c r="B105" s="26"/>
      <c r="C105" s="26"/>
      <c r="D105" s="26"/>
      <c r="F105" s="26"/>
      <c r="G105" s="26"/>
      <c r="H105" s="26"/>
    </row>
    <row r="106" spans="1:9" x14ac:dyDescent="0.2">
      <c r="B106" s="27"/>
      <c r="C106" s="26"/>
      <c r="D106" s="26"/>
      <c r="F106" s="26"/>
      <c r="G106" s="26"/>
      <c r="H106" s="26"/>
    </row>
    <row r="107" spans="1:9" x14ac:dyDescent="0.2">
      <c r="B107" s="27"/>
      <c r="C107" s="26"/>
      <c r="D107" s="26"/>
      <c r="F107" s="26"/>
      <c r="G107" s="26"/>
      <c r="H107" s="26"/>
    </row>
    <row r="108" spans="1:9" x14ac:dyDescent="0.2">
      <c r="B108" s="27"/>
      <c r="C108" s="26"/>
      <c r="D108" s="26"/>
      <c r="F108" s="26"/>
      <c r="G108" s="26"/>
      <c r="H108" s="26"/>
    </row>
    <row r="110" spans="1:9" ht="23.25" customHeight="1" x14ac:dyDescent="0.35">
      <c r="A110" s="34"/>
      <c r="B110" s="34"/>
      <c r="C110" s="34"/>
      <c r="D110" s="34"/>
      <c r="E110" s="34"/>
      <c r="F110" s="34"/>
      <c r="G110" s="34"/>
      <c r="H110" s="34"/>
      <c r="I110" s="34"/>
    </row>
  </sheetData>
  <mergeCells count="8">
    <mergeCell ref="A110:I110"/>
    <mergeCell ref="A79:I79"/>
    <mergeCell ref="B12:I12"/>
    <mergeCell ref="B17:I17"/>
    <mergeCell ref="B18:I18"/>
    <mergeCell ref="B20:I20"/>
    <mergeCell ref="A56:I56"/>
    <mergeCell ref="A23:J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zoomScaleNormal="100" workbookViewId="0">
      <selection activeCell="B2" sqref="B2:F2"/>
    </sheetView>
  </sheetViews>
  <sheetFormatPr defaultColWidth="9" defaultRowHeight="12.75" x14ac:dyDescent="0.2"/>
  <cols>
    <col min="1" max="1" width="5.42578125" customWidth="1"/>
    <col min="2" max="2" width="36.5703125" customWidth="1"/>
    <col min="3" max="3" width="12.42578125" customWidth="1"/>
    <col min="4" max="4" width="11" customWidth="1"/>
    <col min="5" max="6" width="12.5703125" style="1" customWidth="1"/>
    <col min="7" max="7" width="1.85546875" customWidth="1"/>
  </cols>
  <sheetData>
    <row r="1" spans="1:6" ht="23.25" x14ac:dyDescent="0.35">
      <c r="B1" s="38" t="s">
        <v>9</v>
      </c>
      <c r="C1" s="38"/>
      <c r="D1" s="38"/>
      <c r="E1" s="38"/>
      <c r="F1" s="38"/>
    </row>
    <row r="2" spans="1:6" ht="15.75" x14ac:dyDescent="0.25">
      <c r="B2" s="39" t="s">
        <v>136</v>
      </c>
      <c r="C2" s="39"/>
      <c r="D2" s="39"/>
      <c r="E2" s="39"/>
      <c r="F2" s="39"/>
    </row>
    <row r="5" spans="1:6" x14ac:dyDescent="0.2">
      <c r="E5" s="7">
        <v>2017</v>
      </c>
      <c r="F5"/>
    </row>
    <row r="6" spans="1:6" x14ac:dyDescent="0.2">
      <c r="E6" s="8" t="s">
        <v>39</v>
      </c>
      <c r="F6"/>
    </row>
    <row r="7" spans="1:6" x14ac:dyDescent="0.2">
      <c r="B7" s="3" t="s">
        <v>11</v>
      </c>
      <c r="C7" s="3"/>
      <c r="D7" s="3"/>
      <c r="F7"/>
    </row>
    <row r="8" spans="1:6" x14ac:dyDescent="0.2">
      <c r="A8" t="s">
        <v>77</v>
      </c>
      <c r="B8" s="3"/>
      <c r="C8" s="3"/>
      <c r="D8" s="3"/>
      <c r="F8"/>
    </row>
    <row r="9" spans="1:6" x14ac:dyDescent="0.2">
      <c r="A9" s="21"/>
      <c r="B9" s="4" t="s">
        <v>40</v>
      </c>
      <c r="C9" s="4"/>
      <c r="D9" s="4"/>
      <c r="F9"/>
    </row>
    <row r="10" spans="1:6" x14ac:dyDescent="0.2">
      <c r="A10" s="21"/>
      <c r="B10" s="2" t="s">
        <v>108</v>
      </c>
      <c r="C10" s="16">
        <v>1050</v>
      </c>
      <c r="D10" s="16"/>
      <c r="E10" s="1">
        <v>10000</v>
      </c>
      <c r="F10"/>
    </row>
    <row r="11" spans="1:6" x14ac:dyDescent="0.2">
      <c r="A11" s="21">
        <v>1</v>
      </c>
      <c r="B11" s="2" t="s">
        <v>41</v>
      </c>
      <c r="C11" s="16">
        <v>1030</v>
      </c>
      <c r="D11" s="16"/>
      <c r="E11" s="1">
        <v>65000</v>
      </c>
      <c r="F11"/>
    </row>
    <row r="12" spans="1:6" x14ac:dyDescent="0.2">
      <c r="A12" s="21"/>
      <c r="B12" s="4" t="s">
        <v>42</v>
      </c>
      <c r="C12" s="16"/>
      <c r="D12" s="16"/>
      <c r="E12" s="6">
        <f>SUM(E10:E11)</f>
        <v>75000</v>
      </c>
      <c r="F12"/>
    </row>
    <row r="13" spans="1:6" x14ac:dyDescent="0.2">
      <c r="A13" s="21"/>
      <c r="C13" s="16"/>
      <c r="D13" s="16"/>
      <c r="F13"/>
    </row>
    <row r="14" spans="1:6" x14ac:dyDescent="0.2">
      <c r="A14" s="21"/>
      <c r="B14" s="4" t="s">
        <v>0</v>
      </c>
      <c r="C14" s="16"/>
      <c r="D14" s="16"/>
      <c r="F14"/>
    </row>
    <row r="15" spans="1:6" x14ac:dyDescent="0.2">
      <c r="A15" s="21"/>
      <c r="B15" s="2" t="s">
        <v>43</v>
      </c>
      <c r="C15" s="16">
        <v>1120</v>
      </c>
      <c r="D15" s="16"/>
      <c r="E15" s="1">
        <v>100000</v>
      </c>
      <c r="F15"/>
    </row>
    <row r="16" spans="1:6" x14ac:dyDescent="0.2">
      <c r="A16" s="21">
        <v>2</v>
      </c>
      <c r="B16" s="2" t="s">
        <v>44</v>
      </c>
      <c r="C16" s="16">
        <v>1130</v>
      </c>
      <c r="D16" s="16"/>
      <c r="E16" s="1">
        <v>20000</v>
      </c>
      <c r="F16"/>
    </row>
    <row r="17" spans="1:6" x14ac:dyDescent="0.2">
      <c r="A17" s="21">
        <v>3</v>
      </c>
      <c r="B17" s="2" t="s">
        <v>45</v>
      </c>
      <c r="C17" s="16">
        <v>1135</v>
      </c>
      <c r="D17" s="16"/>
      <c r="E17" s="1">
        <v>52000</v>
      </c>
      <c r="F17"/>
    </row>
    <row r="18" spans="1:6" x14ac:dyDescent="0.2">
      <c r="A18" s="21"/>
      <c r="B18" s="2" t="s">
        <v>46</v>
      </c>
      <c r="C18" s="16">
        <v>1140</v>
      </c>
      <c r="D18" s="16">
        <v>1145</v>
      </c>
      <c r="E18" s="1">
        <v>30000</v>
      </c>
      <c r="F18"/>
    </row>
    <row r="19" spans="1:6" x14ac:dyDescent="0.2">
      <c r="A19" s="21"/>
      <c r="B19" s="2" t="s">
        <v>47</v>
      </c>
      <c r="C19" s="16"/>
      <c r="D19" s="16"/>
      <c r="E19" s="1">
        <v>0</v>
      </c>
      <c r="F19"/>
    </row>
    <row r="20" spans="1:6" x14ac:dyDescent="0.2">
      <c r="A20" s="21"/>
      <c r="B20" s="4" t="s">
        <v>1</v>
      </c>
      <c r="C20" s="16"/>
      <c r="D20" s="16"/>
      <c r="E20" s="6">
        <f>SUM(E15:E19)</f>
        <v>202000</v>
      </c>
      <c r="F20"/>
    </row>
    <row r="21" spans="1:6" x14ac:dyDescent="0.2">
      <c r="A21" s="21"/>
      <c r="C21" s="16"/>
      <c r="D21" s="16"/>
      <c r="F21"/>
    </row>
    <row r="22" spans="1:6" s="3" customFormat="1" x14ac:dyDescent="0.2">
      <c r="A22" s="28"/>
      <c r="B22" s="9" t="s">
        <v>2</v>
      </c>
      <c r="C22" s="17"/>
      <c r="D22" s="17"/>
      <c r="E22" s="10">
        <f>E12+E20</f>
        <v>277000</v>
      </c>
    </row>
    <row r="23" spans="1:6" x14ac:dyDescent="0.2">
      <c r="A23" s="21"/>
      <c r="C23" s="16"/>
      <c r="D23" s="16"/>
      <c r="F23"/>
    </row>
    <row r="24" spans="1:6" x14ac:dyDescent="0.2">
      <c r="A24" s="21"/>
      <c r="B24" s="3" t="s">
        <v>12</v>
      </c>
      <c r="C24" s="16"/>
      <c r="D24" s="16"/>
      <c r="F24"/>
    </row>
    <row r="25" spans="1:6" x14ac:dyDescent="0.2">
      <c r="A25" s="21"/>
      <c r="B25" s="4" t="s">
        <v>48</v>
      </c>
      <c r="C25" s="16"/>
      <c r="D25" s="16"/>
      <c r="F25"/>
    </row>
    <row r="26" spans="1:6" x14ac:dyDescent="0.2">
      <c r="A26" s="21"/>
      <c r="B26" s="2" t="s">
        <v>49</v>
      </c>
      <c r="C26" s="16">
        <v>1360</v>
      </c>
      <c r="D26" s="16"/>
      <c r="E26" s="1">
        <v>6000</v>
      </c>
      <c r="F26"/>
    </row>
    <row r="27" spans="1:6" x14ac:dyDescent="0.2">
      <c r="A27" s="21"/>
      <c r="B27" s="2" t="s">
        <v>50</v>
      </c>
      <c r="C27" s="16">
        <v>1370</v>
      </c>
      <c r="D27" s="16"/>
      <c r="E27" s="1">
        <v>90000</v>
      </c>
      <c r="F27"/>
    </row>
    <row r="28" spans="1:6" x14ac:dyDescent="0.2">
      <c r="A28" s="21"/>
      <c r="B28" s="2" t="s">
        <v>53</v>
      </c>
      <c r="C28" s="16">
        <v>1380</v>
      </c>
      <c r="D28" s="16"/>
      <c r="E28" s="1">
        <v>500</v>
      </c>
      <c r="F28"/>
    </row>
    <row r="29" spans="1:6" x14ac:dyDescent="0.2">
      <c r="A29" s="21"/>
      <c r="B29" s="2" t="s">
        <v>51</v>
      </c>
      <c r="C29" s="16">
        <v>1390</v>
      </c>
      <c r="D29" s="16"/>
      <c r="E29" s="1">
        <v>0</v>
      </c>
      <c r="F29"/>
    </row>
    <row r="30" spans="1:6" x14ac:dyDescent="0.2">
      <c r="A30" s="21"/>
      <c r="B30" s="4" t="s">
        <v>52</v>
      </c>
      <c r="C30" s="16"/>
      <c r="D30" s="16"/>
      <c r="E30" s="6">
        <f>SUM(E26:E29)</f>
        <v>96500</v>
      </c>
      <c r="F30"/>
    </row>
    <row r="31" spans="1:6" x14ac:dyDescent="0.2">
      <c r="A31" s="21"/>
      <c r="C31" s="16"/>
      <c r="D31" s="16"/>
      <c r="F31"/>
    </row>
    <row r="32" spans="1:6" x14ac:dyDescent="0.2">
      <c r="A32" s="21"/>
      <c r="B32" s="4" t="s">
        <v>54</v>
      </c>
      <c r="C32" s="16"/>
      <c r="D32" s="16"/>
      <c r="F32"/>
    </row>
    <row r="33" spans="1:6" x14ac:dyDescent="0.2">
      <c r="A33" s="21"/>
      <c r="B33" s="2" t="s">
        <v>55</v>
      </c>
      <c r="C33" s="16">
        <v>1470</v>
      </c>
      <c r="D33" s="16">
        <v>1310</v>
      </c>
      <c r="E33" s="1">
        <v>12000</v>
      </c>
      <c r="F33"/>
    </row>
    <row r="34" spans="1:6" x14ac:dyDescent="0.2">
      <c r="A34" s="21"/>
      <c r="B34" s="2" t="s">
        <v>56</v>
      </c>
      <c r="C34" s="16">
        <v>1325</v>
      </c>
      <c r="D34" s="16">
        <v>1345</v>
      </c>
      <c r="E34" s="1">
        <v>2500</v>
      </c>
      <c r="F34"/>
    </row>
    <row r="35" spans="1:6" x14ac:dyDescent="0.2">
      <c r="A35" s="21"/>
      <c r="B35" s="4" t="s">
        <v>75</v>
      </c>
      <c r="C35" s="16"/>
      <c r="D35" s="16"/>
      <c r="E35" s="6">
        <f>SUM(E33:E34)</f>
        <v>14500</v>
      </c>
      <c r="F35"/>
    </row>
    <row r="36" spans="1:6" x14ac:dyDescent="0.2">
      <c r="A36" s="21"/>
      <c r="F36"/>
    </row>
    <row r="37" spans="1:6" x14ac:dyDescent="0.2">
      <c r="A37" s="21"/>
      <c r="B37" s="4" t="s">
        <v>57</v>
      </c>
      <c r="C37" s="16"/>
      <c r="D37" s="16"/>
      <c r="F37"/>
    </row>
    <row r="38" spans="1:6" x14ac:dyDescent="0.2">
      <c r="A38" s="21"/>
      <c r="B38" s="2" t="s">
        <v>13</v>
      </c>
      <c r="C38" s="16">
        <v>1620</v>
      </c>
      <c r="D38" s="16"/>
      <c r="E38" s="1">
        <v>1000</v>
      </c>
      <c r="F38"/>
    </row>
    <row r="39" spans="1:6" x14ac:dyDescent="0.2">
      <c r="A39" s="21"/>
      <c r="B39" s="2" t="s">
        <v>38</v>
      </c>
      <c r="C39" s="16">
        <v>1660</v>
      </c>
      <c r="D39" s="16"/>
      <c r="E39" s="1">
        <v>0</v>
      </c>
      <c r="F39"/>
    </row>
    <row r="40" spans="1:6" x14ac:dyDescent="0.2">
      <c r="A40" s="21"/>
      <c r="B40" s="4" t="s">
        <v>14</v>
      </c>
      <c r="C40" s="16"/>
      <c r="D40" s="16"/>
      <c r="E40" s="6">
        <f>SUM(E38:E39)</f>
        <v>1000</v>
      </c>
      <c r="F40"/>
    </row>
    <row r="41" spans="1:6" x14ac:dyDescent="0.2">
      <c r="A41" s="21"/>
      <c r="C41" s="16"/>
      <c r="D41" s="16"/>
      <c r="F41"/>
    </row>
    <row r="42" spans="1:6" x14ac:dyDescent="0.2">
      <c r="A42" s="21"/>
      <c r="B42" s="4" t="s">
        <v>58</v>
      </c>
      <c r="C42" s="16"/>
      <c r="D42" s="16"/>
      <c r="F42"/>
    </row>
    <row r="43" spans="1:6" x14ac:dyDescent="0.2">
      <c r="A43" s="21"/>
      <c r="B43" s="2" t="s">
        <v>15</v>
      </c>
      <c r="C43" s="16">
        <v>1910</v>
      </c>
      <c r="D43" s="16">
        <v>1950</v>
      </c>
      <c r="E43" s="1">
        <v>500</v>
      </c>
      <c r="F43"/>
    </row>
    <row r="44" spans="1:6" x14ac:dyDescent="0.2">
      <c r="A44" s="21"/>
      <c r="B44" s="2" t="s">
        <v>59</v>
      </c>
      <c r="C44" s="16">
        <v>1920</v>
      </c>
      <c r="D44" s="16">
        <v>1930</v>
      </c>
      <c r="E44" s="1">
        <v>45000</v>
      </c>
      <c r="F44"/>
    </row>
    <row r="45" spans="1:6" x14ac:dyDescent="0.2">
      <c r="A45" s="21">
        <v>4</v>
      </c>
      <c r="B45" s="2" t="s">
        <v>60</v>
      </c>
      <c r="C45" s="16">
        <v>1940</v>
      </c>
      <c r="D45" s="16"/>
      <c r="E45" s="1">
        <v>5500</v>
      </c>
      <c r="F45"/>
    </row>
    <row r="46" spans="1:6" x14ac:dyDescent="0.2">
      <c r="A46" s="21"/>
      <c r="B46" s="2" t="s">
        <v>61</v>
      </c>
      <c r="C46" s="16">
        <v>1960</v>
      </c>
      <c r="D46" s="16"/>
      <c r="E46" s="1">
        <v>1000</v>
      </c>
      <c r="F46"/>
    </row>
    <row r="47" spans="1:6" x14ac:dyDescent="0.2">
      <c r="A47" s="21"/>
      <c r="B47" s="2" t="s">
        <v>62</v>
      </c>
      <c r="C47" s="16">
        <v>1965</v>
      </c>
      <c r="D47" s="16"/>
      <c r="E47" s="1">
        <v>0</v>
      </c>
      <c r="F47"/>
    </row>
    <row r="48" spans="1:6" x14ac:dyDescent="0.2">
      <c r="A48" s="21">
        <v>5</v>
      </c>
      <c r="B48" s="2" t="s">
        <v>16</v>
      </c>
      <c r="C48" s="16">
        <v>1970</v>
      </c>
      <c r="D48" s="16"/>
      <c r="E48" s="1">
        <v>19000</v>
      </c>
      <c r="F48"/>
    </row>
    <row r="49" spans="1:6" x14ac:dyDescent="0.2">
      <c r="A49" s="21"/>
      <c r="B49" s="2" t="s">
        <v>63</v>
      </c>
      <c r="C49" s="16">
        <v>2010</v>
      </c>
      <c r="D49" s="16"/>
      <c r="E49" s="1">
        <v>4000</v>
      </c>
      <c r="F49"/>
    </row>
    <row r="50" spans="1:6" x14ac:dyDescent="0.2">
      <c r="A50" s="21"/>
      <c r="B50" s="4" t="s">
        <v>17</v>
      </c>
      <c r="C50" s="16"/>
      <c r="D50" s="16"/>
      <c r="E50" s="6">
        <f>SUM(E43:E49)</f>
        <v>75000</v>
      </c>
      <c r="F50"/>
    </row>
    <row r="51" spans="1:6" x14ac:dyDescent="0.2">
      <c r="A51" s="21"/>
      <c r="C51" s="16"/>
      <c r="D51" s="16"/>
      <c r="F51"/>
    </row>
    <row r="52" spans="1:6" x14ac:dyDescent="0.2">
      <c r="A52" s="21"/>
      <c r="B52" s="11" t="s">
        <v>18</v>
      </c>
      <c r="C52" s="19"/>
      <c r="D52" s="19"/>
      <c r="E52" s="12">
        <f>E30+E35+E40+E50</f>
        <v>187000</v>
      </c>
      <c r="F52"/>
    </row>
    <row r="53" spans="1:6" x14ac:dyDescent="0.2">
      <c r="A53" s="21"/>
      <c r="C53" s="16"/>
      <c r="D53" s="16"/>
      <c r="F53"/>
    </row>
    <row r="54" spans="1:6" s="3" customFormat="1" x14ac:dyDescent="0.2">
      <c r="A54" s="28"/>
      <c r="B54" s="9" t="s">
        <v>19</v>
      </c>
      <c r="C54" s="17"/>
      <c r="D54" s="17"/>
      <c r="E54" s="13">
        <f>E22-E52</f>
        <v>90000</v>
      </c>
    </row>
    <row r="55" spans="1:6" s="3" customFormat="1" x14ac:dyDescent="0.2">
      <c r="A55" s="28"/>
      <c r="C55" s="18"/>
      <c r="D55" s="18"/>
      <c r="E55" s="5"/>
    </row>
    <row r="56" spans="1:6" x14ac:dyDescent="0.2">
      <c r="A56" s="21"/>
      <c r="B56" s="2" t="s">
        <v>64</v>
      </c>
      <c r="C56" s="16">
        <v>2410</v>
      </c>
      <c r="D56" s="16"/>
      <c r="E56" s="1">
        <v>8000</v>
      </c>
      <c r="F56"/>
    </row>
    <row r="57" spans="1:6" x14ac:dyDescent="0.2">
      <c r="C57" s="16"/>
      <c r="D57" s="16"/>
      <c r="F57"/>
    </row>
    <row r="58" spans="1:6" s="3" customFormat="1" x14ac:dyDescent="0.2">
      <c r="B58" s="9" t="s">
        <v>20</v>
      </c>
      <c r="C58" s="17"/>
      <c r="D58" s="17"/>
      <c r="E58" s="10">
        <f>E54-E56</f>
        <v>82000</v>
      </c>
    </row>
    <row r="59" spans="1:6" ht="23.25" x14ac:dyDescent="0.35">
      <c r="B59" s="34" t="s">
        <v>22</v>
      </c>
      <c r="C59" s="34"/>
      <c r="D59" s="34"/>
      <c r="E59" s="34"/>
      <c r="F59" s="34"/>
    </row>
    <row r="62" spans="1:6" s="3" customFormat="1" x14ac:dyDescent="0.2">
      <c r="E62" s="8" t="s">
        <v>65</v>
      </c>
      <c r="F62" s="5"/>
    </row>
    <row r="63" spans="1:6" s="3" customFormat="1" x14ac:dyDescent="0.2">
      <c r="E63" s="8" t="s">
        <v>10</v>
      </c>
      <c r="F63" s="5"/>
    </row>
    <row r="64" spans="1:6" x14ac:dyDescent="0.2">
      <c r="B64" s="3" t="s">
        <v>3</v>
      </c>
    </row>
    <row r="65" spans="1:6" x14ac:dyDescent="0.2">
      <c r="A65" t="s">
        <v>77</v>
      </c>
    </row>
    <row r="66" spans="1:6" x14ac:dyDescent="0.2">
      <c r="A66" s="21"/>
      <c r="B66" s="4" t="s">
        <v>66</v>
      </c>
    </row>
    <row r="67" spans="1:6" x14ac:dyDescent="0.2">
      <c r="A67" s="21"/>
      <c r="B67" s="2" t="s">
        <v>67</v>
      </c>
      <c r="E67" s="1">
        <v>480000</v>
      </c>
    </row>
    <row r="68" spans="1:6" x14ac:dyDescent="0.2">
      <c r="A68" s="21"/>
      <c r="B68" s="2" t="s">
        <v>68</v>
      </c>
      <c r="E68" s="1">
        <v>-8000</v>
      </c>
    </row>
    <row r="69" spans="1:6" x14ac:dyDescent="0.2">
      <c r="A69" s="21">
        <v>6</v>
      </c>
      <c r="B69" s="4" t="s">
        <v>69</v>
      </c>
      <c r="E69" s="6">
        <f>SUM(E67:E68)</f>
        <v>472000</v>
      </c>
    </row>
    <row r="70" spans="1:6" x14ac:dyDescent="0.2">
      <c r="A70" s="21"/>
    </row>
    <row r="71" spans="1:6" x14ac:dyDescent="0.2">
      <c r="A71" s="21"/>
      <c r="B71" s="2" t="s">
        <v>23</v>
      </c>
      <c r="C71" s="16">
        <v>5300</v>
      </c>
      <c r="D71" s="16"/>
      <c r="E71" s="1">
        <v>0</v>
      </c>
    </row>
    <row r="72" spans="1:6" x14ac:dyDescent="0.2">
      <c r="A72" s="21"/>
      <c r="B72" s="2" t="s">
        <v>24</v>
      </c>
      <c r="C72" s="16">
        <v>5350</v>
      </c>
      <c r="D72" s="16"/>
      <c r="E72" s="1">
        <v>30000</v>
      </c>
    </row>
    <row r="73" spans="1:6" x14ac:dyDescent="0.2">
      <c r="A73" s="21"/>
      <c r="C73" s="16"/>
      <c r="D73" s="16"/>
    </row>
    <row r="74" spans="1:6" x14ac:dyDescent="0.2">
      <c r="A74" s="21"/>
      <c r="B74" s="2" t="s">
        <v>21</v>
      </c>
      <c r="C74" s="16">
        <v>7880</v>
      </c>
      <c r="D74" s="16"/>
      <c r="E74" s="1">
        <v>60000</v>
      </c>
    </row>
    <row r="75" spans="1:6" x14ac:dyDescent="0.2">
      <c r="A75" s="21"/>
      <c r="C75" s="16"/>
      <c r="D75" s="16"/>
    </row>
    <row r="76" spans="1:6" s="3" customFormat="1" x14ac:dyDescent="0.2">
      <c r="A76" s="28"/>
      <c r="B76" s="9" t="s">
        <v>4</v>
      </c>
      <c r="C76" s="17"/>
      <c r="D76" s="17"/>
      <c r="E76" s="10">
        <f>E69+E71+E72+E74</f>
        <v>562000</v>
      </c>
      <c r="F76" s="13"/>
    </row>
    <row r="77" spans="1:6" x14ac:dyDescent="0.2">
      <c r="A77" s="21"/>
      <c r="C77" s="16"/>
      <c r="D77" s="16"/>
    </row>
    <row r="78" spans="1:6" x14ac:dyDescent="0.2">
      <c r="A78" s="21"/>
      <c r="C78" s="16"/>
      <c r="D78" s="16"/>
    </row>
    <row r="79" spans="1:6" x14ac:dyDescent="0.2">
      <c r="A79" s="21"/>
      <c r="B79" s="3" t="s">
        <v>5</v>
      </c>
      <c r="C79" s="16"/>
      <c r="D79" s="16"/>
    </row>
    <row r="80" spans="1:6" x14ac:dyDescent="0.2">
      <c r="A80" s="21"/>
      <c r="B80" s="4" t="s">
        <v>6</v>
      </c>
      <c r="C80" s="16"/>
      <c r="D80" s="16"/>
    </row>
    <row r="81" spans="1:6" x14ac:dyDescent="0.2">
      <c r="A81" s="21"/>
      <c r="B81" s="2" t="s">
        <v>135</v>
      </c>
      <c r="C81" s="16">
        <v>8000</v>
      </c>
      <c r="D81" s="16"/>
      <c r="E81" s="1">
        <v>0</v>
      </c>
    </row>
    <row r="82" spans="1:6" x14ac:dyDescent="0.2">
      <c r="A82" s="21"/>
      <c r="B82" s="2" t="s">
        <v>20</v>
      </c>
      <c r="C82" s="16">
        <v>8010</v>
      </c>
      <c r="D82" s="16"/>
      <c r="E82" s="1">
        <f>E58</f>
        <v>82000</v>
      </c>
    </row>
    <row r="83" spans="1:6" x14ac:dyDescent="0.2">
      <c r="A83" s="21"/>
      <c r="B83" s="2" t="s">
        <v>25</v>
      </c>
      <c r="C83" s="16"/>
      <c r="D83" s="16"/>
      <c r="E83" s="6">
        <f>SUM(E81:E82)</f>
        <v>82000</v>
      </c>
    </row>
    <row r="84" spans="1:6" x14ac:dyDescent="0.2">
      <c r="A84" s="21"/>
      <c r="C84" s="16"/>
      <c r="D84" s="16"/>
    </row>
    <row r="85" spans="1:6" x14ac:dyDescent="0.2">
      <c r="A85" s="21"/>
      <c r="B85" s="4" t="s">
        <v>7</v>
      </c>
      <c r="C85" s="16"/>
      <c r="D85" s="16"/>
    </row>
    <row r="86" spans="1:6" x14ac:dyDescent="0.2">
      <c r="A86" s="21"/>
      <c r="B86" s="2" t="s">
        <v>70</v>
      </c>
      <c r="C86" s="16">
        <v>8500</v>
      </c>
      <c r="D86" s="16"/>
      <c r="E86" s="1">
        <v>250000</v>
      </c>
    </row>
    <row r="87" spans="1:6" x14ac:dyDescent="0.2">
      <c r="A87" s="21"/>
      <c r="B87" s="2" t="s">
        <v>109</v>
      </c>
      <c r="C87" s="16"/>
      <c r="D87" s="16"/>
      <c r="E87" s="1">
        <v>130000</v>
      </c>
    </row>
    <row r="88" spans="1:6" x14ac:dyDescent="0.2">
      <c r="A88" s="21"/>
      <c r="B88" s="2" t="s">
        <v>110</v>
      </c>
      <c r="C88" s="16"/>
      <c r="D88" s="16"/>
      <c r="E88" s="1">
        <v>25000</v>
      </c>
    </row>
    <row r="89" spans="1:6" x14ac:dyDescent="0.2">
      <c r="A89" s="21"/>
      <c r="B89" s="2" t="s">
        <v>111</v>
      </c>
      <c r="C89" s="16"/>
      <c r="D89" s="16"/>
      <c r="E89" s="1">
        <v>20000</v>
      </c>
    </row>
    <row r="90" spans="1:6" x14ac:dyDescent="0.2">
      <c r="A90" s="21"/>
      <c r="B90" s="2" t="s">
        <v>112</v>
      </c>
      <c r="C90" s="16"/>
      <c r="D90" s="16"/>
      <c r="E90" s="1">
        <v>20000</v>
      </c>
    </row>
    <row r="91" spans="1:6" x14ac:dyDescent="0.2">
      <c r="A91" s="21"/>
      <c r="B91" s="2" t="s">
        <v>113</v>
      </c>
      <c r="C91" s="16">
        <v>8600</v>
      </c>
      <c r="D91" s="16"/>
      <c r="E91" s="1">
        <v>15000</v>
      </c>
    </row>
    <row r="92" spans="1:6" x14ac:dyDescent="0.2">
      <c r="A92" s="21"/>
      <c r="B92" s="2"/>
      <c r="C92" s="16"/>
      <c r="D92" s="16"/>
    </row>
    <row r="93" spans="1:6" x14ac:dyDescent="0.2">
      <c r="A93" s="21"/>
      <c r="B93" s="2" t="s">
        <v>26</v>
      </c>
      <c r="C93" s="16">
        <v>8700</v>
      </c>
      <c r="D93" s="16"/>
      <c r="E93" s="1">
        <v>20000</v>
      </c>
    </row>
    <row r="94" spans="1:6" x14ac:dyDescent="0.2">
      <c r="A94" s="21"/>
      <c r="B94" s="4" t="s">
        <v>8</v>
      </c>
      <c r="C94" s="16"/>
      <c r="D94" s="16"/>
      <c r="E94" s="6">
        <f>SUM(E86:E93)</f>
        <v>480000</v>
      </c>
    </row>
    <row r="95" spans="1:6" x14ac:dyDescent="0.2">
      <c r="C95" s="16"/>
      <c r="D95" s="16"/>
    </row>
    <row r="96" spans="1:6" s="3" customFormat="1" x14ac:dyDescent="0.2">
      <c r="B96" s="9" t="s">
        <v>27</v>
      </c>
      <c r="C96" s="17"/>
      <c r="D96" s="17"/>
      <c r="E96" s="10">
        <f>E83+E94</f>
        <v>562000</v>
      </c>
      <c r="F96" s="13"/>
    </row>
    <row r="97" spans="1:6" x14ac:dyDescent="0.2">
      <c r="C97" s="16"/>
      <c r="D97" s="16"/>
    </row>
    <row r="98" spans="1:6" ht="23.25" x14ac:dyDescent="0.35">
      <c r="B98" s="34" t="s">
        <v>76</v>
      </c>
      <c r="C98" s="34"/>
      <c r="D98" s="34"/>
      <c r="E98" s="34"/>
      <c r="F98" s="34"/>
    </row>
    <row r="101" spans="1:6" x14ac:dyDescent="0.2">
      <c r="A101" s="21"/>
      <c r="E101" s="7">
        <v>2017</v>
      </c>
    </row>
    <row r="102" spans="1:6" x14ac:dyDescent="0.2">
      <c r="A102" s="21"/>
      <c r="E102" s="29" t="s">
        <v>39</v>
      </c>
    </row>
    <row r="103" spans="1:6" s="14" customFormat="1" x14ac:dyDescent="0.2">
      <c r="A103" s="21">
        <v>1</v>
      </c>
      <c r="B103" s="3" t="s">
        <v>41</v>
      </c>
      <c r="E103" s="15"/>
      <c r="F103" s="15"/>
    </row>
    <row r="104" spans="1:6" x14ac:dyDescent="0.2">
      <c r="B104" s="2" t="s">
        <v>78</v>
      </c>
      <c r="D104" s="2" t="s">
        <v>98</v>
      </c>
      <c r="E104" s="1">
        <v>203</v>
      </c>
    </row>
    <row r="105" spans="1:6" x14ac:dyDescent="0.2">
      <c r="A105" s="21"/>
      <c r="B105" s="2" t="s">
        <v>79</v>
      </c>
      <c r="D105" s="2" t="s">
        <v>98</v>
      </c>
      <c r="E105" s="30">
        <v>31</v>
      </c>
    </row>
    <row r="106" spans="1:6" x14ac:dyDescent="0.2">
      <c r="A106" s="21"/>
      <c r="B106" s="3" t="s">
        <v>80</v>
      </c>
      <c r="C106" s="3"/>
      <c r="D106" s="3" t="s">
        <v>98</v>
      </c>
      <c r="E106" s="5">
        <f>SUM(E104:E105)</f>
        <v>234</v>
      </c>
    </row>
    <row r="107" spans="1:6" x14ac:dyDescent="0.2">
      <c r="A107" s="21"/>
      <c r="B107" s="2" t="s">
        <v>81</v>
      </c>
      <c r="D107" s="2" t="s">
        <v>98</v>
      </c>
      <c r="E107" s="1">
        <v>-15</v>
      </c>
    </row>
    <row r="108" spans="1:6" x14ac:dyDescent="0.2">
      <c r="A108" s="21"/>
      <c r="B108" s="2" t="s">
        <v>82</v>
      </c>
      <c r="D108" s="2" t="s">
        <v>98</v>
      </c>
      <c r="E108" s="30">
        <v>-18</v>
      </c>
    </row>
    <row r="109" spans="1:6" x14ac:dyDescent="0.2">
      <c r="A109" s="21"/>
      <c r="B109" s="3" t="s">
        <v>83</v>
      </c>
      <c r="C109" s="3"/>
      <c r="D109" s="3" t="s">
        <v>98</v>
      </c>
      <c r="E109" s="31">
        <f>SUM(E106:E108)</f>
        <v>201</v>
      </c>
    </row>
    <row r="110" spans="1:6" x14ac:dyDescent="0.2">
      <c r="A110" s="21"/>
    </row>
    <row r="111" spans="1:6" x14ac:dyDescent="0.2">
      <c r="A111" s="21"/>
      <c r="B111" s="3" t="s">
        <v>84</v>
      </c>
      <c r="C111" s="3"/>
      <c r="D111" s="3" t="s">
        <v>98</v>
      </c>
      <c r="E111" s="32">
        <v>23</v>
      </c>
    </row>
    <row r="112" spans="1:6" x14ac:dyDescent="0.2">
      <c r="A112" s="21"/>
    </row>
    <row r="113" spans="1:6" x14ac:dyDescent="0.2">
      <c r="A113" s="21"/>
    </row>
    <row r="114" spans="1:6" x14ac:dyDescent="0.2">
      <c r="A114" s="21"/>
    </row>
    <row r="115" spans="1:6" x14ac:dyDescent="0.2">
      <c r="A115" s="21">
        <v>2</v>
      </c>
      <c r="B115" s="3" t="s">
        <v>44</v>
      </c>
    </row>
    <row r="116" spans="1:6" x14ac:dyDescent="0.2">
      <c r="A116" s="21"/>
      <c r="B116" s="2" t="s">
        <v>85</v>
      </c>
      <c r="E116" s="1">
        <v>5000</v>
      </c>
    </row>
    <row r="117" spans="1:6" x14ac:dyDescent="0.2">
      <c r="A117" s="21"/>
      <c r="B117" s="2" t="s">
        <v>114</v>
      </c>
      <c r="E117" s="1">
        <v>5000</v>
      </c>
    </row>
    <row r="118" spans="1:6" x14ac:dyDescent="0.2">
      <c r="A118" s="21"/>
      <c r="B118" s="2" t="s">
        <v>86</v>
      </c>
      <c r="E118" s="1">
        <v>10000</v>
      </c>
    </row>
    <row r="119" spans="1:6" s="3" customFormat="1" x14ac:dyDescent="0.2">
      <c r="A119" s="28"/>
      <c r="B119" s="3" t="s">
        <v>87</v>
      </c>
      <c r="E119" s="31">
        <f>SUM(E116:E118)</f>
        <v>20000</v>
      </c>
      <c r="F119" s="5"/>
    </row>
    <row r="120" spans="1:6" x14ac:dyDescent="0.2">
      <c r="A120" s="21"/>
    </row>
    <row r="121" spans="1:6" x14ac:dyDescent="0.2">
      <c r="A121" s="21"/>
    </row>
    <row r="122" spans="1:6" x14ac:dyDescent="0.2">
      <c r="A122" s="21"/>
    </row>
    <row r="123" spans="1:6" x14ac:dyDescent="0.2">
      <c r="A123" s="21">
        <v>3</v>
      </c>
      <c r="B123" s="3" t="s">
        <v>45</v>
      </c>
    </row>
    <row r="124" spans="1:6" x14ac:dyDescent="0.2">
      <c r="A124" s="21"/>
      <c r="B124" s="2" t="s">
        <v>115</v>
      </c>
      <c r="E124" s="1">
        <v>10000</v>
      </c>
    </row>
    <row r="125" spans="1:6" x14ac:dyDescent="0.2">
      <c r="A125" s="21"/>
      <c r="B125" s="2" t="s">
        <v>116</v>
      </c>
      <c r="E125" s="1">
        <v>5000</v>
      </c>
    </row>
    <row r="126" spans="1:6" x14ac:dyDescent="0.2">
      <c r="A126" s="21"/>
      <c r="B126" s="2" t="s">
        <v>117</v>
      </c>
      <c r="E126" s="1">
        <v>4000</v>
      </c>
    </row>
    <row r="127" spans="1:6" x14ac:dyDescent="0.2">
      <c r="A127" s="21"/>
      <c r="B127" s="2" t="s">
        <v>118</v>
      </c>
      <c r="E127" s="1">
        <v>4000</v>
      </c>
    </row>
    <row r="128" spans="1:6" x14ac:dyDescent="0.2">
      <c r="A128" s="21"/>
      <c r="B128" s="2" t="s">
        <v>119</v>
      </c>
      <c r="E128" s="1">
        <v>4000</v>
      </c>
    </row>
    <row r="129" spans="1:6" x14ac:dyDescent="0.2">
      <c r="A129" s="21"/>
      <c r="B129" s="2" t="s">
        <v>120</v>
      </c>
      <c r="E129" s="1">
        <v>3000</v>
      </c>
    </row>
    <row r="130" spans="1:6" x14ac:dyDescent="0.2">
      <c r="A130" s="21"/>
      <c r="B130" s="2" t="s">
        <v>121</v>
      </c>
      <c r="E130" s="1">
        <v>2000</v>
      </c>
    </row>
    <row r="131" spans="1:6" x14ac:dyDescent="0.2">
      <c r="A131" s="21"/>
      <c r="B131" s="2" t="s">
        <v>122</v>
      </c>
      <c r="E131" s="1">
        <v>2000</v>
      </c>
    </row>
    <row r="132" spans="1:6" x14ac:dyDescent="0.2">
      <c r="A132" s="21"/>
      <c r="B132" s="2" t="s">
        <v>123</v>
      </c>
      <c r="E132" s="1">
        <v>2000</v>
      </c>
    </row>
    <row r="133" spans="1:6" x14ac:dyDescent="0.2">
      <c r="A133" s="21"/>
      <c r="B133" s="2" t="s">
        <v>124</v>
      </c>
      <c r="E133" s="1">
        <v>2000</v>
      </c>
    </row>
    <row r="134" spans="1:6" x14ac:dyDescent="0.2">
      <c r="A134" s="21"/>
      <c r="B134" s="2" t="s">
        <v>125</v>
      </c>
      <c r="E134" s="1">
        <v>2000</v>
      </c>
    </row>
    <row r="135" spans="1:6" x14ac:dyDescent="0.2">
      <c r="A135" s="21"/>
      <c r="B135" s="2" t="s">
        <v>126</v>
      </c>
      <c r="E135" s="1">
        <v>2000</v>
      </c>
    </row>
    <row r="136" spans="1:6" x14ac:dyDescent="0.2">
      <c r="A136" s="21"/>
      <c r="B136" s="2" t="s">
        <v>127</v>
      </c>
      <c r="E136" s="1">
        <v>2000</v>
      </c>
    </row>
    <row r="137" spans="1:6" x14ac:dyDescent="0.2">
      <c r="A137" s="21"/>
      <c r="B137" s="2" t="s">
        <v>128</v>
      </c>
      <c r="E137" s="1">
        <v>2000</v>
      </c>
    </row>
    <row r="138" spans="1:6" x14ac:dyDescent="0.2">
      <c r="A138" s="21"/>
      <c r="B138" s="2" t="s">
        <v>129</v>
      </c>
      <c r="E138" s="1">
        <v>2000</v>
      </c>
    </row>
    <row r="139" spans="1:6" x14ac:dyDescent="0.2">
      <c r="A139" s="21"/>
      <c r="B139" s="2" t="s">
        <v>130</v>
      </c>
      <c r="E139" s="1">
        <v>2000</v>
      </c>
    </row>
    <row r="140" spans="1:6" x14ac:dyDescent="0.2">
      <c r="A140" s="21"/>
      <c r="B140" s="2" t="s">
        <v>131</v>
      </c>
      <c r="E140" s="1">
        <v>2000</v>
      </c>
    </row>
    <row r="141" spans="1:6" s="3" customFormat="1" x14ac:dyDescent="0.2">
      <c r="A141" s="28"/>
      <c r="B141" s="3" t="s">
        <v>87</v>
      </c>
      <c r="E141" s="31">
        <f>SUM(E124:E140)</f>
        <v>52000</v>
      </c>
      <c r="F141" s="5"/>
    </row>
    <row r="142" spans="1:6" x14ac:dyDescent="0.2">
      <c r="A142" s="21"/>
    </row>
    <row r="143" spans="1:6" x14ac:dyDescent="0.2">
      <c r="A143" s="21"/>
    </row>
    <row r="144" spans="1:6" x14ac:dyDescent="0.2">
      <c r="A144" s="21"/>
    </row>
    <row r="145" spans="1:6" x14ac:dyDescent="0.2">
      <c r="A145" s="21">
        <v>4</v>
      </c>
      <c r="B145" s="3" t="s">
        <v>60</v>
      </c>
    </row>
    <row r="146" spans="1:6" x14ac:dyDescent="0.2">
      <c r="A146" s="21"/>
      <c r="B146" s="2" t="s">
        <v>132</v>
      </c>
      <c r="E146" s="1">
        <v>2500</v>
      </c>
    </row>
    <row r="147" spans="1:6" x14ac:dyDescent="0.2">
      <c r="A147" s="21"/>
      <c r="B147" s="2" t="s">
        <v>88</v>
      </c>
      <c r="E147" s="1">
        <v>600</v>
      </c>
    </row>
    <row r="148" spans="1:6" x14ac:dyDescent="0.2">
      <c r="B148" s="2" t="s">
        <v>133</v>
      </c>
      <c r="E148" s="1">
        <v>1600</v>
      </c>
    </row>
    <row r="149" spans="1:6" x14ac:dyDescent="0.2">
      <c r="B149" s="2" t="s">
        <v>134</v>
      </c>
      <c r="E149" s="1">
        <v>800</v>
      </c>
    </row>
    <row r="150" spans="1:6" s="3" customFormat="1" x14ac:dyDescent="0.2">
      <c r="B150" s="3" t="s">
        <v>87</v>
      </c>
      <c r="E150" s="31">
        <f>SUM(E146:E149)</f>
        <v>5500</v>
      </c>
      <c r="F150" s="5"/>
    </row>
    <row r="157" spans="1:6" ht="23.25" x14ac:dyDescent="0.35">
      <c r="B157" s="34" t="s">
        <v>76</v>
      </c>
      <c r="C157" s="34"/>
      <c r="D157" s="34"/>
      <c r="E157" s="34"/>
      <c r="F157" s="34"/>
    </row>
    <row r="160" spans="1:6" x14ac:dyDescent="0.2">
      <c r="A160" s="21"/>
      <c r="E160" s="7">
        <v>2017</v>
      </c>
    </row>
    <row r="161" spans="1:5" x14ac:dyDescent="0.2">
      <c r="A161" s="21"/>
      <c r="E161" s="29" t="s">
        <v>39</v>
      </c>
    </row>
    <row r="162" spans="1:5" x14ac:dyDescent="0.2">
      <c r="A162">
        <v>5</v>
      </c>
      <c r="B162" s="3" t="s">
        <v>16</v>
      </c>
    </row>
    <row r="163" spans="1:5" x14ac:dyDescent="0.2">
      <c r="B163" s="2" t="s">
        <v>86</v>
      </c>
      <c r="E163" s="1">
        <v>17500</v>
      </c>
    </row>
    <row r="164" spans="1:5" x14ac:dyDescent="0.2">
      <c r="B164" s="2" t="s">
        <v>89</v>
      </c>
      <c r="E164" s="1">
        <v>1500</v>
      </c>
    </row>
    <row r="165" spans="1:5" x14ac:dyDescent="0.2">
      <c r="B165" s="3" t="s">
        <v>87</v>
      </c>
      <c r="C165" s="3"/>
      <c r="D165" s="3"/>
      <c r="E165" s="31">
        <f>SUM(E163:E164)</f>
        <v>19000</v>
      </c>
    </row>
    <row r="166" spans="1:5" x14ac:dyDescent="0.2">
      <c r="A166" s="21"/>
      <c r="E166" s="29"/>
    </row>
    <row r="167" spans="1:5" x14ac:dyDescent="0.2">
      <c r="A167" s="21"/>
      <c r="E167" s="29"/>
    </row>
    <row r="168" spans="1:5" x14ac:dyDescent="0.2">
      <c r="A168" s="21"/>
      <c r="E168" s="29"/>
    </row>
    <row r="169" spans="1:5" x14ac:dyDescent="0.2">
      <c r="A169">
        <v>6</v>
      </c>
      <c r="B169" s="3" t="s">
        <v>66</v>
      </c>
    </row>
    <row r="170" spans="1:5" x14ac:dyDescent="0.2">
      <c r="B170" s="2" t="s">
        <v>90</v>
      </c>
    </row>
    <row r="171" spans="1:5" x14ac:dyDescent="0.2">
      <c r="B171" s="2" t="s">
        <v>91</v>
      </c>
      <c r="E171" s="1">
        <v>450000</v>
      </c>
    </row>
    <row r="172" spans="1:5" x14ac:dyDescent="0.2">
      <c r="B172" s="2" t="s">
        <v>92</v>
      </c>
      <c r="E172" s="1">
        <v>30000</v>
      </c>
    </row>
    <row r="173" spans="1:5" x14ac:dyDescent="0.2">
      <c r="B173" s="3" t="s">
        <v>87</v>
      </c>
      <c r="C173" s="3"/>
      <c r="D173" s="3"/>
      <c r="E173" s="31">
        <f>SUM(E171:E172)</f>
        <v>480000</v>
      </c>
    </row>
    <row r="175" spans="1:5" x14ac:dyDescent="0.2">
      <c r="B175" s="2" t="s">
        <v>94</v>
      </c>
      <c r="E175" s="29" t="s">
        <v>95</v>
      </c>
    </row>
    <row r="177" spans="2:6" x14ac:dyDescent="0.2">
      <c r="B177" s="2" t="s">
        <v>93</v>
      </c>
    </row>
    <row r="178" spans="2:6" x14ac:dyDescent="0.2">
      <c r="B178" s="2" t="s">
        <v>96</v>
      </c>
      <c r="E178" s="1">
        <v>8000</v>
      </c>
    </row>
    <row r="179" spans="2:6" x14ac:dyDescent="0.2">
      <c r="B179" s="3" t="s">
        <v>87</v>
      </c>
      <c r="C179" s="3"/>
      <c r="D179" s="3"/>
      <c r="E179" s="31">
        <f>SUM(E178)</f>
        <v>8000</v>
      </c>
    </row>
    <row r="181" spans="2:6" s="3" customFormat="1" ht="13.5" thickBot="1" x14ac:dyDescent="0.25">
      <c r="B181" s="3" t="s">
        <v>97</v>
      </c>
      <c r="E181" s="33">
        <f>E173-E179</f>
        <v>472000</v>
      </c>
      <c r="F181" s="5"/>
    </row>
  </sheetData>
  <mergeCells count="5">
    <mergeCell ref="B157:F157"/>
    <mergeCell ref="B1:F1"/>
    <mergeCell ref="B2:F2"/>
    <mergeCell ref="B59:F59"/>
    <mergeCell ref="B98:F98"/>
  </mergeCells>
  <pageMargins left="0.7" right="0.7" top="0.75" bottom="0.75" header="0.3" footer="0.3"/>
  <pageSetup paperSize="9" scale="98" orientation="portrait" r:id="rId1"/>
  <headerFooter>
    <oddFooter>&amp;L&amp;9Skabelon udarbejdet af Optivize ApS, Norgesvej 2, 6100 Haderslev, tlf. 22792288, mail: jette@optivize.dk&amp;R&amp;P</oddFooter>
  </headerFooter>
  <rowBreaks count="1" manualBreakCount="1"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0075E7815B45BCCEC02249F3E815" ma:contentTypeVersion="2" ma:contentTypeDescription="Create a new document." ma:contentTypeScope="" ma:versionID="52658f0e01692f1062179d7ff9051e21">
  <xsd:schema xmlns:xsd="http://www.w3.org/2001/XMLSchema" xmlns:xs="http://www.w3.org/2001/XMLSchema" xmlns:p="http://schemas.microsoft.com/office/2006/metadata/properties" xmlns:ns3="f700a89f-1c11-425a-b07d-346580b9abf4" targetNamespace="http://schemas.microsoft.com/office/2006/metadata/properties" ma:root="true" ma:fieldsID="b3233c2f52056621db84a40c8b887e36" ns3:_="">
    <xsd:import namespace="f700a89f-1c11-425a-b07d-346580b9ab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0a89f-1c11-425a-b07d-346580b9a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8A6440-C8F2-4F7D-9C75-81C8B9AD1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0a89f-1c11-425a-b07d-346580b9a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EC2320-104B-4308-8664-C1742AB12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F45A48-2AC0-48B9-AE51-D507F51449AA}">
  <ds:schemaRefs>
    <ds:schemaRef ds:uri="http://purl.org/dc/terms/"/>
    <ds:schemaRef ds:uri="f700a89f-1c11-425a-b07d-346580b9abf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Forside</vt:lpstr>
      <vt:lpstr>Regnskab</vt:lpstr>
      <vt:lpstr>Ark1</vt:lpstr>
      <vt:lpstr>Forside!Udskriftsområde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Tenna Thude Rasmussen</cp:lastModifiedBy>
  <cp:lastPrinted>2018-11-26T21:37:20Z</cp:lastPrinted>
  <dcterms:created xsi:type="dcterms:W3CDTF">2016-02-17T20:16:53Z</dcterms:created>
  <dcterms:modified xsi:type="dcterms:W3CDTF">2020-09-16T10:02:21Z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0x010100CCAE0075E7815B45BCCEC02249F3E815</vt:lpwstr>
  </property>
</Properties>
</file>